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G:\COMMUN\DMIT-SACIT\1-Consultations\2025\25.27-IT Election Vote Elec\1 - DCE\SVE\"/>
    </mc:Choice>
  </mc:AlternateContent>
  <xr:revisionPtr revIDLastSave="0" documentId="13_ncr:1_{FA2B7E5A-413F-41D8-871B-5DA2BD0CAB14}" xr6:coauthVersionLast="47" xr6:coauthVersionMax="47" xr10:uidLastSave="{00000000-0000-0000-0000-000000000000}"/>
  <bookViews>
    <workbookView xWindow="-108" yWindow="-108" windowWidth="23256" windowHeight="12456" activeTab="2" xr2:uid="{00000000-000D-0000-FFFF-FFFF00000000}"/>
  </bookViews>
  <sheets>
    <sheet name="Page de garde " sheetId="1" r:id="rId1"/>
    <sheet name="Prix" sheetId="3" r:id="rId2"/>
    <sheet name="Simulation financière" sheetId="5" r:id="rId3"/>
  </sheets>
  <externalReferences>
    <externalReference r:id="rId4"/>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0">'Page de garde '!$A$1:$G$19</definedName>
    <definedName name="_xlnm.Print_Area" localSheetId="1">Prix!$A$1:$E$34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5" l="1"/>
  <c r="C5" i="5"/>
  <c r="C6" i="5"/>
  <c r="C7" i="5"/>
  <c r="C8" i="5"/>
  <c r="C9" i="5"/>
  <c r="C10" i="5"/>
  <c r="C11" i="5"/>
  <c r="C12" i="5"/>
  <c r="C13" i="5"/>
  <c r="C4" i="5"/>
  <c r="B14" i="5"/>
  <c r="B13" i="5"/>
  <c r="B12" i="5"/>
  <c r="B11" i="5"/>
  <c r="B10" i="5"/>
  <c r="B9" i="5"/>
  <c r="B8" i="5"/>
  <c r="B7" i="5"/>
  <c r="B6" i="5"/>
  <c r="B5" i="5"/>
  <c r="B4" i="5"/>
  <c r="E31" i="3"/>
  <c r="E25" i="3"/>
  <c r="E28" i="3"/>
  <c r="E22" i="3"/>
  <c r="E19" i="3"/>
  <c r="E34" i="3"/>
  <c r="E16" i="3"/>
  <c r="E10" i="3"/>
  <c r="E13" i="3"/>
  <c r="E7" i="3"/>
</calcChain>
</file>

<file path=xl/sharedStrings.xml><?xml version="1.0" encoding="utf-8"?>
<sst xmlns="http://schemas.openxmlformats.org/spreadsheetml/2006/main" count="101" uniqueCount="47">
  <si>
    <t>Forme des prix</t>
  </si>
  <si>
    <t xml:space="preserve"> forfaitaire</t>
  </si>
  <si>
    <t>Identification de la prestation</t>
  </si>
  <si>
    <t>CADRE DE REPONSE FINANCIER</t>
  </si>
  <si>
    <t>NE PAS TRANSFORMER EN PDF</t>
  </si>
  <si>
    <t>Cachet, date et signature de l'entreprise :</t>
  </si>
  <si>
    <t>UO 1</t>
  </si>
  <si>
    <t>Forfaitaire</t>
  </si>
  <si>
    <t>Prix € HT</t>
  </si>
  <si>
    <t>Prix € TTC</t>
  </si>
  <si>
    <t>RECAPITULATIF SIMULATION FINANCIERE DU MARCHE</t>
  </si>
  <si>
    <t>Montant Total
€ HT</t>
  </si>
  <si>
    <t>Montant Total
€ TTC</t>
  </si>
  <si>
    <t>TOTAL</t>
  </si>
  <si>
    <t>UO2</t>
  </si>
  <si>
    <t>AOO
Mise a disposition d’une solution de vote électronique pour les élections professionnelles de décembre 2026 a l’Assistance Publique – Hôpitaux de Paris, mise en œuvre et prestations associées</t>
  </si>
  <si>
    <t>Mise a disposition d’une solution de vote électronique pour les élections professionnelles de décembre 2026 a l’Assistance Publique – Hôpitaux de Paris, mise en œuvre et prestations associées</t>
  </si>
  <si>
    <t>UO3</t>
  </si>
  <si>
    <t>UO4</t>
  </si>
  <si>
    <t>UO5</t>
  </si>
  <si>
    <t>UO6</t>
  </si>
  <si>
    <t>UO7</t>
  </si>
  <si>
    <t>UO8</t>
  </si>
  <si>
    <t>UO9</t>
  </si>
  <si>
    <t>UO10</t>
  </si>
  <si>
    <t>2.2 Etudes préalables et conception</t>
  </si>
  <si>
    <t>2.1 Prise de connaissance et lancement du projet</t>
  </si>
  <si>
    <t>2.3 Mise à disposition de la solution de vote électronique</t>
  </si>
  <si>
    <t>2.4 Organisation et tenue d’une élection test en vue de garantir la conformité de la solution de vote électronique</t>
  </si>
  <si>
    <t>2.5 Formation à l’utilisation de la solution de vote électronique</t>
  </si>
  <si>
    <t>2.6 Mise à disposition d’un outil de gestion des listes électorales, des listes de candidatures et de la propagande électorale</t>
  </si>
  <si>
    <t>2.7 Mise à disposition de l’information et des moyens d’accès au vote</t>
  </si>
  <si>
    <t>2.8 Centre d’assistance aux utilisateurs de la solution de vote électronique</t>
  </si>
  <si>
    <t>2.9 Assistance à l’AP-HP sur site pour les cérémonies</t>
  </si>
  <si>
    <t>2.10 Organisation et tenue des élections professionnelles</t>
  </si>
  <si>
    <t>Réunion de lancement, outils d’animation et relevé de décisions
Présentation de l’équipe projet du Titulaire avec CV
Clause de confidentialité et de sécurité signée (annexe)
Fiches synthétiques décrivant la méthodologie et le fonctionnement de la SVE, tel que retenus à l’issue des échanges avec la MOA de l’AP-HP
Fiche synthétique du dispositif technique garantissant la confidentialité et la sécurité des données de la SVE, tel que retenu à l’issue des échanges avec la MOA de l’AP-HP
Calendrier prévisionnel général de mise en œuvre 
Plan d’assurance de la qualité (PAQ) finalisé
Plan d’assurance de la sécurité (PAS) finalisé
Mise à disposition d’un espace collaboratif et d’un outil de gestion documentaire numériques
Mise à disposition d’un outil de suivi des anomalies et d’un outil de gestion des incidents (helpdesk)</t>
  </si>
  <si>
    <t>Fiches synthétiques de définition fonctionnelle, organisationnelle et technique du déroulement de l’élection, jusqu’à l’expiration du délai de recours
Plan de formation associé à la SVE, par type d’utilisateurs
Modèles de documents pour la communication préalable au scrutin
Modèle de la notice d’information détaillée destinée à chaque électeur
Mode d’emploi de la SVE à destination des électeurs, d’une part, et des utilisateurs avec pouvoirs, d’autre part
Formalisation du référentiel des électeurs
Formalisation du référentiel des utilisateurs avec pouvoirs
Formalisation du référentiel des candidatures
Mode opératoire pour la transmission sécurisée d’un identifiant et / ou d’un code de vote, par courrier électronique ou SMS selon l’option choisie
Dans le cadre d’une procédure de réassortiment, mode opératoire pour la transmission sécurisée d’un identifiant et / ou d’un code de vote
Relevés de décisions des ateliers de spécifications des fonctionnalités organisés entre l’équipe du Titulaire et l’équipe projet de l’AP-HP
Maquettes portail Electeurs, y compris son portail de vote
Maquettes portail Gestion
Si hébergement partiel des composants du système de vote électronique par l’AP-HP, contrats d’interfaces
Modèle détaillé de l’ensemble des données traitées par la SVE
Dossier de spécifications détaillées (SFD)
Relevés de décisions des ateliers de spécifications du DAA, du DAT et des modalités de mise en œuvre des mécanismes de tolérance aux pannes
Dossier d’architecture applicative (DAA)
Dossier d’architecture technique (DAT) / Plan de continuité d’activité (PCA) / Plan de retour à l’activité (PRA)</t>
  </si>
  <si>
    <t>Dossier de mise en œuvre des plateformes d’intégration et de préproduction et de la plateforme d'échanges sécurisés
Livrables pour la mise à disposition d’une version intermédiaire :
o Dossier de paramétrage de la SVE
o Cahier des tests unitaires et des tests d’intégration
o Version mise à jour du guide utilisateurs pour tous les profils
o Document de version avec le contenu fonctionnel de la version livrée et les différences avec la version précédente (release note)
Livrables additionnels aux livrables précédents pour la mise à disposition de la version finale :
o Document de version incluant un compte-rendu des intégrations des versions successives intermédiaires, un descriptif du contenu fonctionnel de la version finale livrée et une description des différences avec la dernière version intermédiaire
o Code source de la version finale du SYVE
o Documentation complète de la SVE, mise à jour de toutes les livraisons de versions intermédiaires, corrections ou améliorations
o Documentation complète de la plateforme de préproduction
o PCA et PRA mis à jour en fonction de la version finale pour mise en ordre de marche de la SVE
Procès-verbal de mise à disposition de la SVE et de son environnement de préproduction</t>
  </si>
  <si>
    <t>Livrables des scrutins tests
Test organisationnel et fonctionnel en environnement de production
Tests de performances du système de vote électronique (SYVE)
Tests de continuité et de reprise d’activité</t>
  </si>
  <si>
    <t>Supports de formation 
Fiches pratiques pour les utilisateurs avec pouvoirs
Cahier de travaux pratiques pour les utilisateurs avec pouvoirs
Modèle de support d’enquête de satisfaction 
Mise à disposition de la plateforme de formation avec procès-verbal de mise à disposition
Mise à disposition du module d’auto-formation incluant un questionnaire en ligne
CV du formateur et proposition de dates pour les sessions de formation
FAQ initiale destinée aux utilisateurs avec pouvoirs sur le portail Gestion
FAQ initiale destinée aux électeurs sur le portail Electeurs
Mise en ligne et mise à jour des FAQ 
Bilan des sessions de formation présentielles et de l’utilisation de la plateforme d’auto-formation en ligne, dont la participation effective et le bilan de satisfaction</t>
  </si>
  <si>
    <t>Livrables pour la mise à disposition de l’outil :
•	Dossier de paramétrage de l’outil
•	Cahier de recette et jeux de tests pour recette
•	Guide d’utilisation de l’outil 
•	Code source de l’outil
•	Documentation complète de l’outil
•	Documentation complète de la plateforme de préproduction utilisée pour la recette
•	Procès-verbal de mise à disposition de l’outil 
Procès-verbal de mise à disposition de l’outil sur sa plateforme de production</t>
  </si>
  <si>
    <t>Proposition de contenu de notice d’information selon la charte graphique de l’AP-HP aux formats numérique et papier
Proposition des moyens d’authentification des électeurs en concertation avec l’AP-HP
Proposition des moyens d’authentification forte des utilisateurs de la SVE avec pouvoirs en concertation avec l’AP-HP
Proposition du mode dérogatoire d’authentification des électeurs en concertation avec l’AP-HP
Plateforme de préproduction et SYVE paramétrés pour l’opération de test de bout en bout de l’accès électeur avec procès-verbal de mise à disposition
Rapport des tests incluant les recommandations de l’expert indépendant et le plan de correction</t>
  </si>
  <si>
    <t>Support de niveau 2 à la charge du Titulaire
Support de niveau 3 à la charge du Titulaire</t>
  </si>
  <si>
    <t>Plan d’organisation de la cérémonie de création du couple clé publique de chiffrement / clé privée de déchiffrement et d’attribution des fragments de clé de déchiffrement aux membres attributaires du BCVE 
Procès-verbal de chaque cérémonie de création et d’attribution des clés, signé par l’intervenant du Titulaire et le président du BCVE 
Plan d’organisation de la cérémonie de scellement
Procès-verbal de la cérémonie de scellement, signé par l’intervenant du Titulaire et le président du BCVE
Plan d’organisation de la cérémonie de dépouillement
Procès-verbal de la cérémonie de dépouillement, signé par l’intervenant du Titulaire et le président du BCVE</t>
  </si>
  <si>
    <t xml:space="preserve">Préparation de l’élection et période avant-vote 
Création et attribution des clés 
Scellement 
Période de vote 
Dépouillement 
Période post-vote </t>
  </si>
  <si>
    <t xml:space="preserve">Consultation 25.27-IT </t>
  </si>
  <si>
    <t xml:space="preserve">CADRE DE REPONSER FINANCIER - 25.27-IT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</si>
</sst>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quot; €&quot;_-;\-* #,##0.00&quot; €&quot;_-;_-* \-??&quot; €&quot;_-;_-@_-"/>
    <numFmt numFmtId="165" formatCode="0\ %"/>
    <numFmt numFmtId="166" formatCode="#,##0.00_ ;\-#,##0.00\ "/>
    <numFmt numFmtId="167" formatCode="_-* #,##0.00\ [$€-40C]_-;\-* #,##0.00\ [$€-40C]_-;_-* &quot;-&quot;??\ [$€-40C]_-;_-@_-"/>
  </numFmts>
  <fonts count="23" x14ac:knownFonts="1">
    <font>
      <sz val="11"/>
      <color theme="1"/>
      <name val="Calibri"/>
      <family val="2"/>
      <scheme val="minor"/>
    </font>
    <font>
      <sz val="10"/>
      <name val="Arial"/>
      <family val="2"/>
    </font>
    <font>
      <sz val="12"/>
      <name val="Arial"/>
      <family val="2"/>
    </font>
    <font>
      <b/>
      <sz val="12"/>
      <name val="Arial"/>
      <family val="2"/>
    </font>
    <font>
      <sz val="11"/>
      <color indexed="8"/>
      <name val="Calibri"/>
      <family val="2"/>
    </font>
    <font>
      <sz val="11"/>
      <color theme="1"/>
      <name val="Arial"/>
      <family val="2"/>
    </font>
    <font>
      <sz val="11"/>
      <name val="Arial"/>
      <family val="2"/>
    </font>
    <font>
      <b/>
      <sz val="14"/>
      <name val="Arial"/>
      <family val="2"/>
    </font>
    <font>
      <sz val="11"/>
      <color theme="1"/>
      <name val="Calibri"/>
      <family val="2"/>
      <scheme val="minor"/>
    </font>
    <font>
      <sz val="11"/>
      <color rgb="FFFF0000"/>
      <name val="Arial"/>
      <family val="2"/>
    </font>
    <font>
      <u/>
      <sz val="10"/>
      <color indexed="12"/>
      <name val="Arial"/>
      <family val="2"/>
    </font>
    <font>
      <b/>
      <sz val="20"/>
      <name val="Arial"/>
      <family val="2"/>
    </font>
    <font>
      <b/>
      <sz val="18"/>
      <color rgb="FFFF0000"/>
      <name val="Arial"/>
      <family val="2"/>
    </font>
    <font>
      <b/>
      <sz val="18"/>
      <name val="Times New Roman"/>
      <family val="1"/>
    </font>
    <font>
      <sz val="12"/>
      <name val="Times New Roman"/>
      <family val="1"/>
    </font>
    <font>
      <sz val="10"/>
      <color indexed="9"/>
      <name val="Calibri"/>
      <family val="2"/>
      <scheme val="minor"/>
    </font>
    <font>
      <b/>
      <sz val="14"/>
      <name val="Tahoma"/>
      <family val="2"/>
    </font>
    <font>
      <b/>
      <sz val="16"/>
      <name val="Tahoma"/>
      <family val="2"/>
    </font>
    <font>
      <sz val="10"/>
      <name val="Tahoma"/>
      <family val="2"/>
    </font>
    <font>
      <sz val="9"/>
      <name val="Tahoma"/>
      <family val="2"/>
    </font>
    <font>
      <sz val="12"/>
      <name val="Tahoma"/>
      <family val="2"/>
    </font>
    <font>
      <b/>
      <sz val="10"/>
      <name val="Tahoma"/>
      <family val="2"/>
    </font>
    <font>
      <sz val="12"/>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DDEBF7"/>
        <bgColor indexed="64"/>
      </patternFill>
    </fill>
    <fill>
      <patternFill patternType="solid">
        <fgColor rgb="FF002060"/>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thin">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dashed">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20">
    <xf numFmtId="0" fontId="0"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xf numFmtId="0" fontId="4" fillId="0" borderId="0"/>
    <xf numFmtId="0" fontId="8" fillId="0" borderId="0"/>
    <xf numFmtId="165" fontId="4" fillId="0" borderId="0" applyFill="0" applyBorder="0" applyAlignment="0" applyProtection="0"/>
    <xf numFmtId="0" fontId="4" fillId="0" borderId="0"/>
    <xf numFmtId="164" fontId="4" fillId="0" borderId="0" applyFill="0" applyBorder="0" applyAlignment="0" applyProtection="0"/>
    <xf numFmtId="0" fontId="1" fillId="0" borderId="0"/>
    <xf numFmtId="0" fontId="1" fillId="0" borderId="0"/>
    <xf numFmtId="0" fontId="4" fillId="0" borderId="0"/>
    <xf numFmtId="0" fontId="8" fillId="0" borderId="0"/>
    <xf numFmtId="44" fontId="4"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44" fontId="1" fillId="0" borderId="0" applyFont="0" applyFill="0" applyBorder="0" applyAlignment="0" applyProtection="0"/>
  </cellStyleXfs>
  <cellXfs count="57">
    <xf numFmtId="0" fontId="0" fillId="0" borderId="0" xfId="0"/>
    <xf numFmtId="0" fontId="5" fillId="0" borderId="0" xfId="0" applyFont="1"/>
    <xf numFmtId="0" fontId="5" fillId="0" borderId="0" xfId="0" applyFont="1" applyAlignment="1">
      <alignment horizontal="left"/>
    </xf>
    <xf numFmtId="0" fontId="4" fillId="0" borderId="0" xfId="2"/>
    <xf numFmtId="0" fontId="4" fillId="0" borderId="0" xfId="2" applyAlignment="1">
      <alignment vertical="center"/>
    </xf>
    <xf numFmtId="0" fontId="5"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xf numFmtId="0" fontId="2" fillId="3" borderId="0" xfId="0" applyFont="1" applyFill="1"/>
    <xf numFmtId="0" fontId="5" fillId="0" borderId="1" xfId="2" applyFont="1" applyBorder="1" applyAlignment="1">
      <alignment horizontal="center" vertical="center" wrapText="1"/>
    </xf>
    <xf numFmtId="0" fontId="5" fillId="0" borderId="0" xfId="0" applyFont="1" applyBorder="1" applyAlignment="1">
      <alignment horizontal="left"/>
    </xf>
    <xf numFmtId="0" fontId="2" fillId="0" borderId="6" xfId="1" applyFont="1" applyFill="1" applyBorder="1" applyAlignment="1"/>
    <xf numFmtId="0" fontId="5" fillId="0" borderId="7" xfId="0" applyFont="1" applyBorder="1"/>
    <xf numFmtId="44" fontId="6" fillId="0" borderId="7" xfId="3" applyNumberFormat="1"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0" borderId="6" xfId="0" applyFont="1" applyBorder="1"/>
    <xf numFmtId="0" fontId="5" fillId="2" borderId="10" xfId="2" applyFont="1" applyFill="1" applyBorder="1" applyAlignment="1">
      <alignment horizontal="center" vertical="center" wrapText="1"/>
    </xf>
    <xf numFmtId="0" fontId="5" fillId="0" borderId="11" xfId="2" applyFont="1" applyBorder="1" applyAlignment="1">
      <alignment horizontal="center" vertical="center" wrapText="1"/>
    </xf>
    <xf numFmtId="0" fontId="10" fillId="0" borderId="0" xfId="17" applyAlignment="1" applyProtection="1"/>
    <xf numFmtId="0" fontId="11" fillId="0" borderId="0" xfId="2" applyFont="1" applyAlignment="1">
      <alignment horizontal="center"/>
    </xf>
    <xf numFmtId="0" fontId="3" fillId="0" borderId="0" xfId="2" applyFont="1" applyAlignment="1">
      <alignment horizontal="center" vertical="center" wrapText="1"/>
    </xf>
    <xf numFmtId="0" fontId="3" fillId="0" borderId="0" xfId="2" applyFont="1" applyAlignment="1">
      <alignment horizontal="center" wrapText="1"/>
    </xf>
    <xf numFmtId="0" fontId="3" fillId="0" borderId="0" xfId="2" applyFont="1" applyAlignment="1">
      <alignment horizontal="center"/>
    </xf>
    <xf numFmtId="0" fontId="12" fillId="0" borderId="0" xfId="2" applyFont="1" applyAlignment="1">
      <alignment horizontal="center"/>
    </xf>
    <xf numFmtId="0" fontId="1" fillId="0" borderId="0" xfId="2" applyFont="1"/>
    <xf numFmtId="0" fontId="13" fillId="0" borderId="14" xfId="2" applyFont="1" applyBorder="1" applyAlignment="1">
      <alignment horizontal="center"/>
    </xf>
    <xf numFmtId="0" fontId="4" fillId="0" borderId="15" xfId="2" applyBorder="1" applyAlignment="1" applyProtection="1">
      <alignment vertical="center"/>
      <protection locked="0"/>
    </xf>
    <xf numFmtId="0" fontId="14" fillId="0" borderId="0" xfId="2" applyFont="1" applyAlignment="1">
      <alignment horizontal="justify"/>
    </xf>
    <xf numFmtId="0" fontId="10" fillId="0" borderId="0" xfId="17" quotePrefix="1" applyAlignment="1" applyProtection="1"/>
    <xf numFmtId="0" fontId="15" fillId="5" borderId="18" xfId="0" applyFont="1" applyFill="1" applyBorder="1" applyAlignment="1">
      <alignment horizontal="center" vertical="center" wrapText="1"/>
    </xf>
    <xf numFmtId="44" fontId="5" fillId="0" borderId="9" xfId="3" applyNumberFormat="1" applyFont="1" applyFill="1" applyBorder="1" applyAlignment="1">
      <alignment horizontal="center" vertical="center" wrapText="1"/>
    </xf>
    <xf numFmtId="0" fontId="16" fillId="0" borderId="1" xfId="18" applyFont="1" applyBorder="1" applyAlignment="1">
      <alignment vertical="center"/>
    </xf>
    <xf numFmtId="0" fontId="17" fillId="0" borderId="1" xfId="18" applyFont="1" applyBorder="1" applyAlignment="1">
      <alignment horizontal="right" vertical="center"/>
    </xf>
    <xf numFmtId="0" fontId="17" fillId="0" borderId="1" xfId="18" applyFont="1" applyBorder="1" applyAlignment="1">
      <alignment vertical="center"/>
    </xf>
    <xf numFmtId="0" fontId="18" fillId="0" borderId="1" xfId="18" applyFont="1" applyBorder="1"/>
    <xf numFmtId="0" fontId="19" fillId="0" borderId="1" xfId="18" applyFont="1" applyBorder="1" applyAlignment="1">
      <alignment horizontal="center"/>
    </xf>
    <xf numFmtId="0" fontId="20" fillId="0" borderId="1" xfId="18" applyFont="1" applyBorder="1" applyAlignment="1">
      <alignment horizontal="left" vertical="center" wrapText="1"/>
    </xf>
    <xf numFmtId="0" fontId="20" fillId="0" borderId="1" xfId="18" applyFont="1" applyBorder="1" applyAlignment="1">
      <alignment horizontal="center" vertical="center" wrapText="1"/>
    </xf>
    <xf numFmtId="0" fontId="21" fillId="0" borderId="1" xfId="18" applyFont="1" applyBorder="1" applyAlignment="1">
      <alignment horizontal="left" vertical="center"/>
    </xf>
    <xf numFmtId="166" fontId="21" fillId="0" borderId="1" xfId="19" applyNumberFormat="1" applyFont="1" applyBorder="1" applyAlignment="1" applyProtection="1">
      <alignment horizontal="right" vertical="center"/>
    </xf>
    <xf numFmtId="0" fontId="22" fillId="0" borderId="1" xfId="18" applyFont="1" applyBorder="1" applyAlignment="1">
      <alignment horizontal="left" vertical="center" wrapText="1"/>
    </xf>
    <xf numFmtId="0" fontId="22" fillId="0" borderId="1" xfId="18" applyFont="1" applyBorder="1" applyAlignment="1">
      <alignment horizontal="left" vertical="center"/>
    </xf>
    <xf numFmtId="167" fontId="20" fillId="0" borderId="1" xfId="18" applyNumberFormat="1" applyFont="1" applyBorder="1" applyAlignment="1">
      <alignment horizontal="center" vertical="center" wrapText="1"/>
    </xf>
    <xf numFmtId="44" fontId="20" fillId="0" borderId="1" xfId="18" applyNumberFormat="1" applyFont="1" applyBorder="1" applyAlignment="1">
      <alignment horizontal="center" vertical="center" wrapText="1"/>
    </xf>
    <xf numFmtId="0" fontId="5" fillId="2" borderId="1" xfId="2" applyFont="1" applyFill="1" applyBorder="1" applyAlignment="1">
      <alignment horizontal="left" vertical="center" wrapText="1"/>
    </xf>
    <xf numFmtId="0" fontId="5" fillId="4" borderId="11" xfId="2" applyFont="1" applyFill="1" applyBorder="1" applyAlignment="1">
      <alignment horizontal="left" vertical="center" wrapText="1"/>
    </xf>
    <xf numFmtId="0" fontId="15" fillId="5" borderId="16"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9" fillId="0" borderId="6" xfId="0" applyFont="1" applyFill="1" applyBorder="1" applyAlignment="1">
      <alignment horizontal="center" wrapText="1"/>
    </xf>
    <xf numFmtId="0" fontId="9" fillId="0" borderId="0" xfId="0" applyFont="1" applyFill="1" applyBorder="1" applyAlignment="1">
      <alignment horizontal="center" wrapText="1"/>
    </xf>
  </cellXfs>
  <cellStyles count="20">
    <cellStyle name="Euro 2" xfId="19" xr:uid="{D82F050E-9806-4065-BF66-FB555DC877F9}"/>
    <cellStyle name="Lien hypertexte 2" xfId="17" xr:uid="{E726962D-E7C6-4B45-AA3A-96890FD3911A}"/>
    <cellStyle name="Monétaire 2" xfId="3" xr:uid="{00000000-0005-0000-0000-000000000000}"/>
    <cellStyle name="Monétaire 2 6" xfId="11" xr:uid="{00000000-0005-0000-0000-000001000000}"/>
    <cellStyle name="Monétaire 6" xfId="16" xr:uid="{00000000-0005-0000-0000-000002000000}"/>
    <cellStyle name="Normal" xfId="0" builtinId="0"/>
    <cellStyle name="Normal 2" xfId="2" xr:uid="{00000000-0005-0000-0000-000004000000}"/>
    <cellStyle name="Normal 2 6" xfId="14" xr:uid="{00000000-0005-0000-0000-000005000000}"/>
    <cellStyle name="Normal 3" xfId="1" xr:uid="{00000000-0005-0000-0000-000006000000}"/>
    <cellStyle name="Normal 5" xfId="4" xr:uid="{00000000-0005-0000-0000-000007000000}"/>
    <cellStyle name="Normal 5 4" xfId="10" xr:uid="{00000000-0005-0000-0000-000008000000}"/>
    <cellStyle name="Normal 5 5" xfId="7" xr:uid="{00000000-0005-0000-0000-000009000000}"/>
    <cellStyle name="Normal 6" xfId="5" xr:uid="{00000000-0005-0000-0000-00000A000000}"/>
    <cellStyle name="Normal 6 2" xfId="13" xr:uid="{00000000-0005-0000-0000-00000B000000}"/>
    <cellStyle name="Normal 7" xfId="6" xr:uid="{00000000-0005-0000-0000-00000C000000}"/>
    <cellStyle name="Normal 7 2" xfId="12" xr:uid="{00000000-0005-0000-0000-00000D000000}"/>
    <cellStyle name="Normal 8" xfId="15" xr:uid="{00000000-0005-0000-0000-00000E000000}"/>
    <cellStyle name="Normal 9" xfId="8" xr:uid="{00000000-0005-0000-0000-00000F000000}"/>
    <cellStyle name="Normal_Etablissement_simulations v2 2" xfId="18" xr:uid="{D350AAE1-DF3E-4142-A18E-501E15C7944F}"/>
    <cellStyle name="Pourcentage 2 3" xfId="9" xr:uid="{00000000-0005-0000-0000-000011000000}"/>
  </cellStyles>
  <dxfs count="0"/>
  <tableStyles count="0" defaultTableStyle="TableStyleMedium9" defaultPivotStyle="PivotStyleLight16"/>
  <colors>
    <mruColors>
      <color rgb="FFDDEBF7"/>
      <color rgb="FFFFFF66"/>
      <color rgb="FFFFFF99"/>
      <color rgb="FF66FF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1543050</xdr:colOff>
      <xdr:row>0</xdr:row>
      <xdr:rowOff>95250</xdr:rowOff>
    </xdr:from>
    <xdr:to>
      <xdr:col>0</xdr:col>
      <xdr:colOff>5019675</xdr:colOff>
      <xdr:row>4</xdr:row>
      <xdr:rowOff>152400</xdr:rowOff>
    </xdr:to>
    <xdr:pic>
      <xdr:nvPicPr>
        <xdr:cNvPr id="2" name="Picture 1">
          <a:extLst>
            <a:ext uri="{FF2B5EF4-FFF2-40B4-BE49-F238E27FC236}">
              <a16:creationId xmlns:a16="http://schemas.microsoft.com/office/drawing/2014/main" id="{C5E4EDF5-2C44-4ACD-BE2B-DF751198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050" y="95250"/>
          <a:ext cx="3476625" cy="692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0"/>
  <sheetViews>
    <sheetView topLeftCell="A7" workbookViewId="0">
      <selection activeCell="C12" sqref="C12"/>
    </sheetView>
  </sheetViews>
  <sheetFormatPr baseColWidth="10" defaultColWidth="11.44140625" defaultRowHeight="14.4" x14ac:dyDescent="0.3"/>
  <cols>
    <col min="1" max="1" width="99.77734375" style="3" customWidth="1"/>
    <col min="2" max="16384" width="11.44140625" style="3"/>
  </cols>
  <sheetData>
    <row r="1" spans="1:1" x14ac:dyDescent="0.3">
      <c r="A1" s="19"/>
    </row>
    <row r="10" spans="1:1" ht="24.6" x14ac:dyDescent="0.4">
      <c r="A10" s="20" t="s">
        <v>45</v>
      </c>
    </row>
    <row r="11" spans="1:1" ht="100.05" customHeight="1" x14ac:dyDescent="0.3">
      <c r="A11" s="21" t="s">
        <v>15</v>
      </c>
    </row>
    <row r="12" spans="1:1" ht="15.6" x14ac:dyDescent="0.3">
      <c r="A12" s="22"/>
    </row>
    <row r="13" spans="1:1" s="4" customFormat="1" ht="18" customHeight="1" x14ac:dyDescent="0.3">
      <c r="A13" s="21"/>
    </row>
    <row r="14" spans="1:1" ht="24.6" x14ac:dyDescent="0.4">
      <c r="A14" s="20" t="s">
        <v>3</v>
      </c>
    </row>
    <row r="15" spans="1:1" ht="15.6" x14ac:dyDescent="0.3">
      <c r="A15" s="23"/>
    </row>
    <row r="16" spans="1:1" ht="22.8" x14ac:dyDescent="0.4">
      <c r="A16" s="24" t="s">
        <v>4</v>
      </c>
    </row>
    <row r="17" spans="1:2" s="25" customFormat="1" ht="13.2" x14ac:dyDescent="0.25"/>
    <row r="18" spans="1:2" s="25" customFormat="1" ht="13.2" x14ac:dyDescent="0.25"/>
    <row r="19" spans="1:2" ht="15" thickBot="1" x14ac:dyDescent="0.35"/>
    <row r="20" spans="1:2" ht="23.4" thickBot="1" x14ac:dyDescent="0.45">
      <c r="A20" s="26" t="s">
        <v>5</v>
      </c>
    </row>
    <row r="21" spans="1:2" ht="98.25" customHeight="1" thickBot="1" x14ac:dyDescent="0.35">
      <c r="A21" s="27"/>
      <c r="B21" s="28"/>
    </row>
    <row r="70" spans="1:1" x14ac:dyDescent="0.3">
      <c r="A70" s="29"/>
    </row>
  </sheetData>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
  <sheetViews>
    <sheetView view="pageBreakPreview" topLeftCell="A22" zoomScaleNormal="100" zoomScaleSheetLayoutView="100" workbookViewId="0">
      <selection activeCell="A4" sqref="A4:B4"/>
    </sheetView>
  </sheetViews>
  <sheetFormatPr baseColWidth="10" defaultColWidth="11.44140625" defaultRowHeight="13.8" x14ac:dyDescent="0.25"/>
  <cols>
    <col min="1" max="1" width="27.6640625" style="1" customWidth="1"/>
    <col min="2" max="2" width="96.77734375" style="2" customWidth="1"/>
    <col min="3" max="3" width="19.21875" style="2" customWidth="1"/>
    <col min="4" max="4" width="22.44140625" style="2" customWidth="1"/>
    <col min="5" max="5" width="28" style="1" customWidth="1"/>
    <col min="6" max="6" width="17.77734375" style="1" bestFit="1" customWidth="1"/>
    <col min="7" max="7" width="18.21875" style="1" bestFit="1" customWidth="1"/>
    <col min="8" max="16384" width="11.44140625" style="1"/>
  </cols>
  <sheetData>
    <row r="1" spans="1:7" ht="66.75" customHeight="1" x14ac:dyDescent="0.25">
      <c r="A1" s="49" t="s">
        <v>46</v>
      </c>
      <c r="B1" s="50"/>
      <c r="C1" s="50"/>
      <c r="D1" s="50"/>
      <c r="E1" s="51"/>
    </row>
    <row r="2" spans="1:7" ht="79.5" customHeight="1" thickBot="1" x14ac:dyDescent="0.3">
      <c r="A2" s="52" t="s">
        <v>16</v>
      </c>
      <c r="B2" s="53"/>
      <c r="C2" s="53"/>
      <c r="D2" s="53"/>
      <c r="E2" s="54"/>
    </row>
    <row r="3" spans="1:7" ht="15.6" thickTop="1" x14ac:dyDescent="0.25">
      <c r="A3" s="12"/>
      <c r="B3" s="11"/>
      <c r="C3" s="11"/>
      <c r="D3" s="11"/>
      <c r="E3" s="13"/>
    </row>
    <row r="4" spans="1:7" x14ac:dyDescent="0.25">
      <c r="A4" s="55"/>
      <c r="B4" s="56"/>
      <c r="C4" s="6"/>
      <c r="D4" s="5"/>
      <c r="E4" s="14"/>
    </row>
    <row r="5" spans="1:7" ht="14.4" thickBot="1" x14ac:dyDescent="0.3"/>
    <row r="6" spans="1:7" x14ac:dyDescent="0.25">
      <c r="A6" s="47" t="s">
        <v>6</v>
      </c>
      <c r="B6" s="48" t="s">
        <v>2</v>
      </c>
      <c r="C6" s="30" t="s">
        <v>0</v>
      </c>
      <c r="D6" s="30" t="s">
        <v>8</v>
      </c>
      <c r="E6" s="30" t="s">
        <v>9</v>
      </c>
    </row>
    <row r="7" spans="1:7" s="9" customFormat="1" ht="198.45" customHeight="1" x14ac:dyDescent="0.25">
      <c r="A7" s="15" t="s">
        <v>26</v>
      </c>
      <c r="B7" s="45" t="s">
        <v>35</v>
      </c>
      <c r="C7" s="10" t="s">
        <v>7</v>
      </c>
      <c r="D7" s="31"/>
      <c r="E7" s="31">
        <f>ROUND(D7*1.2,2)</f>
        <v>0</v>
      </c>
      <c r="F7" s="7"/>
      <c r="G7" s="8"/>
    </row>
    <row r="8" spans="1:7" hidden="1" x14ac:dyDescent="0.25">
      <c r="A8" s="16"/>
      <c r="B8" s="11"/>
      <c r="C8" s="11"/>
      <c r="D8" s="11"/>
      <c r="E8" s="13"/>
    </row>
    <row r="9" spans="1:7" ht="13.95" hidden="1" customHeight="1" x14ac:dyDescent="0.25">
      <c r="A9" s="47" t="s">
        <v>14</v>
      </c>
      <c r="B9" s="48" t="s">
        <v>2</v>
      </c>
      <c r="C9" s="30" t="s">
        <v>0</v>
      </c>
      <c r="D9" s="30" t="s">
        <v>8</v>
      </c>
      <c r="E9" s="30" t="s">
        <v>9</v>
      </c>
    </row>
    <row r="10" spans="1:7" ht="274.5" customHeight="1" thickBot="1" x14ac:dyDescent="0.3">
      <c r="A10" s="17" t="s">
        <v>25</v>
      </c>
      <c r="B10" s="46" t="s">
        <v>36</v>
      </c>
      <c r="C10" s="18" t="s">
        <v>1</v>
      </c>
      <c r="D10" s="31"/>
      <c r="E10" s="31">
        <f>ROUND(D10*1.2,2)</f>
        <v>0</v>
      </c>
    </row>
    <row r="11" spans="1:7" ht="14.4" thickBot="1" x14ac:dyDescent="0.3">
      <c r="A11" s="16"/>
      <c r="B11" s="11"/>
      <c r="C11" s="11"/>
      <c r="D11" s="11"/>
      <c r="E11" s="13"/>
    </row>
    <row r="12" spans="1:7" ht="13.95" customHeight="1" x14ac:dyDescent="0.25">
      <c r="A12" s="47" t="s">
        <v>17</v>
      </c>
      <c r="B12" s="48" t="s">
        <v>2</v>
      </c>
      <c r="C12" s="30" t="s">
        <v>0</v>
      </c>
      <c r="D12" s="30" t="s">
        <v>8</v>
      </c>
      <c r="E12" s="30" t="s">
        <v>9</v>
      </c>
    </row>
    <row r="13" spans="1:7" ht="253.05" customHeight="1" thickBot="1" x14ac:dyDescent="0.3">
      <c r="A13" s="17" t="s">
        <v>27</v>
      </c>
      <c r="B13" s="46" t="s">
        <v>37</v>
      </c>
      <c r="C13" s="18" t="s">
        <v>1</v>
      </c>
      <c r="D13" s="31"/>
      <c r="E13" s="31">
        <f>ROUND(D13*1.2,2)</f>
        <v>0</v>
      </c>
    </row>
    <row r="14" spans="1:7" ht="14.4" thickBot="1" x14ac:dyDescent="0.3">
      <c r="A14" s="16"/>
      <c r="B14" s="11"/>
      <c r="C14" s="11"/>
      <c r="D14" s="11"/>
      <c r="E14" s="13"/>
    </row>
    <row r="15" spans="1:7" ht="13.95" customHeight="1" x14ac:dyDescent="0.25">
      <c r="A15" s="47" t="s">
        <v>18</v>
      </c>
      <c r="B15" s="48" t="s">
        <v>2</v>
      </c>
      <c r="C15" s="30" t="s">
        <v>0</v>
      </c>
      <c r="D15" s="30" t="s">
        <v>8</v>
      </c>
      <c r="E15" s="30" t="s">
        <v>9</v>
      </c>
    </row>
    <row r="16" spans="1:7" ht="128.55000000000001" customHeight="1" thickBot="1" x14ac:dyDescent="0.3">
      <c r="A16" s="17" t="s">
        <v>28</v>
      </c>
      <c r="B16" s="46" t="s">
        <v>38</v>
      </c>
      <c r="C16" s="18" t="s">
        <v>1</v>
      </c>
      <c r="D16" s="31"/>
      <c r="E16" s="31">
        <f>ROUND(D16*1.2,2)</f>
        <v>0</v>
      </c>
    </row>
    <row r="17" spans="1:5" ht="14.4" thickBot="1" x14ac:dyDescent="0.3">
      <c r="A17" s="16"/>
      <c r="B17" s="11"/>
      <c r="C17" s="11"/>
      <c r="D17" s="11"/>
      <c r="E17" s="13"/>
    </row>
    <row r="18" spans="1:5" ht="13.95" customHeight="1" x14ac:dyDescent="0.25">
      <c r="A18" s="47" t="s">
        <v>19</v>
      </c>
      <c r="B18" s="48" t="s">
        <v>2</v>
      </c>
      <c r="C18" s="30" t="s">
        <v>0</v>
      </c>
      <c r="D18" s="30" t="s">
        <v>8</v>
      </c>
      <c r="E18" s="30" t="s">
        <v>9</v>
      </c>
    </row>
    <row r="19" spans="1:5" ht="186.45" customHeight="1" thickBot="1" x14ac:dyDescent="0.3">
      <c r="A19" s="17" t="s">
        <v>29</v>
      </c>
      <c r="B19" s="46" t="s">
        <v>39</v>
      </c>
      <c r="C19" s="18" t="s">
        <v>1</v>
      </c>
      <c r="D19" s="31"/>
      <c r="E19" s="31">
        <f>ROUND(D19*1.2,2)</f>
        <v>0</v>
      </c>
    </row>
    <row r="20" spans="1:5" ht="14.4" thickBot="1" x14ac:dyDescent="0.3">
      <c r="A20" s="16"/>
      <c r="B20" s="11"/>
      <c r="C20" s="11"/>
      <c r="D20" s="11"/>
      <c r="E20" s="13"/>
    </row>
    <row r="21" spans="1:5" ht="13.95" customHeight="1" x14ac:dyDescent="0.25">
      <c r="A21" s="47" t="s">
        <v>20</v>
      </c>
      <c r="B21" s="48" t="s">
        <v>2</v>
      </c>
      <c r="C21" s="30" t="s">
        <v>0</v>
      </c>
      <c r="D21" s="30" t="s">
        <v>8</v>
      </c>
      <c r="E21" s="30" t="s">
        <v>9</v>
      </c>
    </row>
    <row r="22" spans="1:5" ht="148.94999999999999" customHeight="1" thickBot="1" x14ac:dyDescent="0.3">
      <c r="A22" s="17" t="s">
        <v>30</v>
      </c>
      <c r="B22" s="46" t="s">
        <v>40</v>
      </c>
      <c r="C22" s="18" t="s">
        <v>1</v>
      </c>
      <c r="D22" s="31"/>
      <c r="E22" s="31">
        <f>ROUND(D22*1.2,2)</f>
        <v>0</v>
      </c>
    </row>
    <row r="23" spans="1:5" ht="14.4" thickBot="1" x14ac:dyDescent="0.3">
      <c r="A23" s="16"/>
      <c r="B23" s="11"/>
      <c r="C23" s="11"/>
      <c r="D23" s="11"/>
      <c r="E23" s="13"/>
    </row>
    <row r="24" spans="1:5" ht="13.95" customHeight="1" x14ac:dyDescent="0.25">
      <c r="A24" s="47" t="s">
        <v>21</v>
      </c>
      <c r="B24" s="48" t="s">
        <v>2</v>
      </c>
      <c r="C24" s="30" t="s">
        <v>0</v>
      </c>
      <c r="D24" s="30" t="s">
        <v>8</v>
      </c>
      <c r="E24" s="30" t="s">
        <v>9</v>
      </c>
    </row>
    <row r="25" spans="1:5" ht="165" customHeight="1" thickBot="1" x14ac:dyDescent="0.3">
      <c r="A25" s="17" t="s">
        <v>31</v>
      </c>
      <c r="B25" s="46" t="s">
        <v>41</v>
      </c>
      <c r="C25" s="18" t="s">
        <v>1</v>
      </c>
      <c r="D25" s="31"/>
      <c r="E25" s="31">
        <f>ROUND(D25*1.2,2)</f>
        <v>0</v>
      </c>
    </row>
    <row r="26" spans="1:5" ht="14.4" thickBot="1" x14ac:dyDescent="0.3">
      <c r="A26" s="16"/>
      <c r="B26" s="11"/>
      <c r="C26" s="11"/>
      <c r="D26" s="11"/>
      <c r="E26" s="13"/>
    </row>
    <row r="27" spans="1:5" ht="13.95" customHeight="1" x14ac:dyDescent="0.25">
      <c r="A27" s="47" t="s">
        <v>22</v>
      </c>
      <c r="B27" s="48" t="s">
        <v>2</v>
      </c>
      <c r="C27" s="30" t="s">
        <v>0</v>
      </c>
      <c r="D27" s="30" t="s">
        <v>8</v>
      </c>
      <c r="E27" s="30" t="s">
        <v>9</v>
      </c>
    </row>
    <row r="28" spans="1:5" ht="65.099999999999994" customHeight="1" thickBot="1" x14ac:dyDescent="0.3">
      <c r="A28" s="17" t="s">
        <v>32</v>
      </c>
      <c r="B28" s="46" t="s">
        <v>42</v>
      </c>
      <c r="C28" s="18" t="s">
        <v>1</v>
      </c>
      <c r="D28" s="31"/>
      <c r="E28" s="31">
        <f>ROUND(D28*1.2,2)</f>
        <v>0</v>
      </c>
    </row>
    <row r="29" spans="1:5" ht="14.4" thickBot="1" x14ac:dyDescent="0.3">
      <c r="A29" s="16"/>
      <c r="B29" s="11"/>
      <c r="C29" s="11"/>
      <c r="D29" s="11"/>
      <c r="E29" s="13"/>
    </row>
    <row r="30" spans="1:5" ht="13.95" customHeight="1" x14ac:dyDescent="0.25">
      <c r="A30" s="47" t="s">
        <v>23</v>
      </c>
      <c r="B30" s="48" t="s">
        <v>2</v>
      </c>
      <c r="C30" s="30" t="s">
        <v>0</v>
      </c>
      <c r="D30" s="30" t="s">
        <v>8</v>
      </c>
      <c r="E30" s="30" t="s">
        <v>9</v>
      </c>
    </row>
    <row r="31" spans="1:5" ht="130.5" customHeight="1" thickBot="1" x14ac:dyDescent="0.3">
      <c r="A31" s="17" t="s">
        <v>33</v>
      </c>
      <c r="B31" s="46" t="s">
        <v>43</v>
      </c>
      <c r="C31" s="18" t="s">
        <v>1</v>
      </c>
      <c r="D31" s="31"/>
      <c r="E31" s="31">
        <f>ROUND(D31*1.2,2)</f>
        <v>0</v>
      </c>
    </row>
    <row r="32" spans="1:5" ht="14.4" thickBot="1" x14ac:dyDescent="0.3">
      <c r="A32" s="16"/>
      <c r="B32" s="11"/>
      <c r="C32" s="11"/>
      <c r="D32" s="11"/>
      <c r="E32" s="13"/>
    </row>
    <row r="33" spans="1:5" ht="13.95" customHeight="1" x14ac:dyDescent="0.25">
      <c r="A33" s="47" t="s">
        <v>24</v>
      </c>
      <c r="B33" s="48" t="s">
        <v>2</v>
      </c>
      <c r="C33" s="30" t="s">
        <v>0</v>
      </c>
      <c r="D33" s="30" t="s">
        <v>8</v>
      </c>
      <c r="E33" s="30" t="s">
        <v>9</v>
      </c>
    </row>
    <row r="34" spans="1:5" ht="83.4" thickBot="1" x14ac:dyDescent="0.3">
      <c r="A34" s="17" t="s">
        <v>34</v>
      </c>
      <c r="B34" s="46" t="s">
        <v>44</v>
      </c>
      <c r="C34" s="18" t="s">
        <v>1</v>
      </c>
      <c r="D34" s="31"/>
      <c r="E34" s="31">
        <f>ROUND(D34*1.2,2)</f>
        <v>0</v>
      </c>
    </row>
  </sheetData>
  <mergeCells count="13">
    <mergeCell ref="A15:B15"/>
    <mergeCell ref="A12:B12"/>
    <mergeCell ref="A1:E1"/>
    <mergeCell ref="A2:E2"/>
    <mergeCell ref="A4:B4"/>
    <mergeCell ref="A6:B6"/>
    <mergeCell ref="A9:B9"/>
    <mergeCell ref="A33:B33"/>
    <mergeCell ref="A18:B18"/>
    <mergeCell ref="A27:B27"/>
    <mergeCell ref="A24:B24"/>
    <mergeCell ref="A30:B30"/>
    <mergeCell ref="A21:B21"/>
  </mergeCells>
  <pageMargins left="1.6535433070866143" right="0.70866141732283472" top="0.74803149606299213" bottom="0.74803149606299213" header="0.31496062992125984" footer="0.31496062992125984"/>
  <pageSetup paperSize="9" scale="3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4FC3A-BE85-45B3-A293-649F0AB4B50C}">
  <dimension ref="A1:C14"/>
  <sheetViews>
    <sheetView tabSelected="1" workbookViewId="0">
      <selection activeCell="C15" sqref="C15"/>
    </sheetView>
  </sheetViews>
  <sheetFormatPr baseColWidth="10" defaultRowHeight="14.4" x14ac:dyDescent="0.3"/>
  <cols>
    <col min="1" max="1" width="40.77734375" customWidth="1"/>
    <col min="2" max="2" width="17.88671875" customWidth="1"/>
    <col min="3" max="3" width="19" customWidth="1"/>
  </cols>
  <sheetData>
    <row r="1" spans="1:3" ht="20.399999999999999" x14ac:dyDescent="0.3">
      <c r="A1" s="32" t="s">
        <v>10</v>
      </c>
      <c r="B1" s="33"/>
      <c r="C1" s="34"/>
    </row>
    <row r="2" spans="1:3" x14ac:dyDescent="0.3">
      <c r="A2" s="35"/>
      <c r="B2" s="35"/>
      <c r="C2" s="36"/>
    </row>
    <row r="3" spans="1:3" ht="30" x14ac:dyDescent="0.3">
      <c r="A3" s="37"/>
      <c r="B3" s="38" t="s">
        <v>11</v>
      </c>
      <c r="C3" s="38" t="s">
        <v>12</v>
      </c>
    </row>
    <row r="4" spans="1:3" ht="15.6" x14ac:dyDescent="0.3">
      <c r="A4" s="41" t="s">
        <v>6</v>
      </c>
      <c r="B4" s="43">
        <f>Prix!D7</f>
        <v>0</v>
      </c>
      <c r="C4" s="43">
        <f>ROUND(B4*1.2,2)</f>
        <v>0</v>
      </c>
    </row>
    <row r="5" spans="1:3" ht="15.6" x14ac:dyDescent="0.3">
      <c r="A5" s="41" t="s">
        <v>14</v>
      </c>
      <c r="B5" s="44">
        <f>Prix!D7</f>
        <v>0</v>
      </c>
      <c r="C5" s="43">
        <f t="shared" ref="C5:C13" si="0">ROUND(B5*1.2,2)</f>
        <v>0</v>
      </c>
    </row>
    <row r="6" spans="1:3" ht="15.6" x14ac:dyDescent="0.3">
      <c r="A6" s="41" t="s">
        <v>17</v>
      </c>
      <c r="B6" s="44">
        <f>Prix!D13</f>
        <v>0</v>
      </c>
      <c r="C6" s="43">
        <f t="shared" si="0"/>
        <v>0</v>
      </c>
    </row>
    <row r="7" spans="1:3" ht="15.6" x14ac:dyDescent="0.3">
      <c r="A7" s="41" t="s">
        <v>18</v>
      </c>
      <c r="B7" s="44">
        <f>Prix!D16</f>
        <v>0</v>
      </c>
      <c r="C7" s="43">
        <f t="shared" si="0"/>
        <v>0</v>
      </c>
    </row>
    <row r="8" spans="1:3" ht="15.6" x14ac:dyDescent="0.3">
      <c r="A8" s="41" t="s">
        <v>19</v>
      </c>
      <c r="B8" s="44">
        <f>Prix!D19</f>
        <v>0</v>
      </c>
      <c r="C8" s="43">
        <f t="shared" si="0"/>
        <v>0</v>
      </c>
    </row>
    <row r="9" spans="1:3" ht="15.6" x14ac:dyDescent="0.3">
      <c r="A9" s="41" t="s">
        <v>20</v>
      </c>
      <c r="B9" s="44">
        <f>Prix!D22</f>
        <v>0</v>
      </c>
      <c r="C9" s="43">
        <f t="shared" si="0"/>
        <v>0</v>
      </c>
    </row>
    <row r="10" spans="1:3" ht="15.6" x14ac:dyDescent="0.3">
      <c r="A10" s="41" t="s">
        <v>21</v>
      </c>
      <c r="B10" s="44">
        <f>Prix!D25</f>
        <v>0</v>
      </c>
      <c r="C10" s="43">
        <f t="shared" si="0"/>
        <v>0</v>
      </c>
    </row>
    <row r="11" spans="1:3" ht="15.6" x14ac:dyDescent="0.3">
      <c r="A11" s="41" t="s">
        <v>22</v>
      </c>
      <c r="B11" s="44">
        <f>Prix!D28</f>
        <v>0</v>
      </c>
      <c r="C11" s="43">
        <f t="shared" si="0"/>
        <v>0</v>
      </c>
    </row>
    <row r="12" spans="1:3" ht="15.6" x14ac:dyDescent="0.3">
      <c r="A12" s="41" t="s">
        <v>23</v>
      </c>
      <c r="B12" s="44">
        <f>Prix!D31</f>
        <v>0</v>
      </c>
      <c r="C12" s="43">
        <f t="shared" si="0"/>
        <v>0</v>
      </c>
    </row>
    <row r="13" spans="1:3" ht="15.6" x14ac:dyDescent="0.3">
      <c r="A13" s="42" t="s">
        <v>24</v>
      </c>
      <c r="B13" s="44">
        <f>Prix!D34</f>
        <v>0</v>
      </c>
      <c r="C13" s="43">
        <f t="shared" si="0"/>
        <v>0</v>
      </c>
    </row>
    <row r="14" spans="1:3" x14ac:dyDescent="0.3">
      <c r="A14" s="39" t="s">
        <v>13</v>
      </c>
      <c r="B14" s="40">
        <f>SUM(B4:B13)</f>
        <v>0</v>
      </c>
      <c r="C14" s="40">
        <f>SUM(C4:C13)</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871B47-3775-4291-BEE9-85E0B023E8C6}">
  <ds:schemaRefs>
    <ds:schemaRef ds:uri="http://schemas.microsoft.com/sharepoint/v3/contenttype/forms"/>
  </ds:schemaRefs>
</ds:datastoreItem>
</file>

<file path=customXml/itemProps2.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0EF757-2425-4B16-B063-C9AD8D22ADEF}">
  <ds:schemaRefs>
    <ds:schemaRef ds:uri="http://purl.org/dc/terms/"/>
    <ds:schemaRef ds:uri="a7a9745f-bd88-4973-88ae-c1b09126974b"/>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7d784a1b-9869-4a22-8bf3-36dcab5d737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 </vt:lpstr>
      <vt:lpstr>Prix</vt:lpstr>
      <vt:lpstr>Simulation financière</vt:lpstr>
      <vt:lpstr>'Page de garde '!Zone_d_impression</vt:lpstr>
      <vt:lpstr>Prix!Zone_d_impression</vt:lpstr>
    </vt:vector>
  </TitlesOfParts>
  <Company>DGRH MENESR MSJVA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marc.campodifiori@education.gouv.fr</dc:creator>
  <cp:lastModifiedBy>RAMEYE Hubert</cp:lastModifiedBy>
  <cp:lastPrinted>2025-04-04T10:47:36Z</cp:lastPrinted>
  <dcterms:created xsi:type="dcterms:W3CDTF">2017-08-08T11:33:53Z</dcterms:created>
  <dcterms:modified xsi:type="dcterms:W3CDTF">2025-06-26T09:03:44Z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